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7895" windowHeight="11505" activeTab="0"/>
  </bookViews>
  <sheets>
    <sheet name="휴가" sheetId="1" r:id="rId1"/>
  </sheets>
  <definedNames>
    <definedName name="_xlnm.Print_Area" localSheetId="0">'휴가'!$A$1:$O$21</definedName>
  </definedNames>
  <calcPr fullCalcOnLoad="1"/>
</workbook>
</file>

<file path=xl/sharedStrings.xml><?xml version="1.0" encoding="utf-8"?>
<sst xmlns="http://schemas.openxmlformats.org/spreadsheetml/2006/main" count="19" uniqueCount="19">
  <si>
    <t>A : 입사월 익월부터 12월까지 잔여월수</t>
  </si>
  <si>
    <t>B : 입사월 이후 12월까지 근무하게 되는 근무개월수에 따른 휴가일수</t>
  </si>
  <si>
    <t>입사월</t>
  </si>
  <si>
    <t>근무개월</t>
  </si>
  <si>
    <t>휴가일수 B</t>
  </si>
  <si>
    <t>휴가일수 A</t>
  </si>
  <si>
    <t>C : 11일에서 A를 뺀 일수</t>
  </si>
  <si>
    <t>휴가일수 C</t>
  </si>
  <si>
    <t>입사 다음연도 (B+C)</t>
  </si>
  <si>
    <t>입사 당해연도 (A)</t>
  </si>
  <si>
    <t>입사 다다음 연도 : 15일에서 C중 사용일 수를 뺀 일수</t>
  </si>
  <si>
    <t>입사 다다다음연도 : 15일</t>
  </si>
  <si>
    <t>입사 다다다다음연도 : 16일 (2년당 1일씩 가산)</t>
  </si>
  <si>
    <t>입사연도</t>
  </si>
  <si>
    <t>올해연도</t>
  </si>
  <si>
    <t>연가일수</t>
  </si>
  <si>
    <t>C 중 사용일수</t>
  </si>
  <si>
    <t>근무월수</t>
  </si>
  <si>
    <t>휴가일수</t>
  </si>
</sst>
</file>

<file path=xl/styles.xml><?xml version="1.0" encoding="utf-8"?>
<styleSheet xmlns="http://schemas.openxmlformats.org/spreadsheetml/2006/main">
  <numFmts count="1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개&quot;&quot;월&quot;"/>
    <numFmt numFmtId="177" formatCode="#&quot;월&quot;"/>
    <numFmt numFmtId="178" formatCode="mm&quot;월&quot;\ dd&quot;일&quot;"/>
    <numFmt numFmtId="179" formatCode="0_ "/>
    <numFmt numFmtId="180" formatCode="#&quot;일&quot;"/>
    <numFmt numFmtId="181" formatCode="#&quot;개월&quot;"/>
    <numFmt numFmtId="182" formatCode="#&quot;년&quot;"/>
  </numFmts>
  <fonts count="22">
    <font>
      <sz val="12"/>
      <color indexed="8"/>
      <name val="굴림체"/>
      <family val="3"/>
    </font>
    <font>
      <sz val="8"/>
      <name val="굴림체"/>
      <family val="3"/>
    </font>
    <font>
      <b/>
      <sz val="18"/>
      <color indexed="56"/>
      <name val="맑은 고딕"/>
      <family val="3"/>
    </font>
    <font>
      <b/>
      <sz val="15"/>
      <color indexed="56"/>
      <name val="굴림체"/>
      <family val="3"/>
    </font>
    <font>
      <b/>
      <sz val="13"/>
      <color indexed="56"/>
      <name val="굴림체"/>
      <family val="3"/>
    </font>
    <font>
      <b/>
      <sz val="11"/>
      <color indexed="56"/>
      <name val="굴림체"/>
      <family val="3"/>
    </font>
    <font>
      <sz val="12"/>
      <color indexed="17"/>
      <name val="굴림체"/>
      <family val="3"/>
    </font>
    <font>
      <sz val="12"/>
      <color indexed="20"/>
      <name val="굴림체"/>
      <family val="3"/>
    </font>
    <font>
      <sz val="12"/>
      <color indexed="60"/>
      <name val="굴림체"/>
      <family val="3"/>
    </font>
    <font>
      <sz val="12"/>
      <color indexed="62"/>
      <name val="굴림체"/>
      <family val="3"/>
    </font>
    <font>
      <b/>
      <sz val="12"/>
      <color indexed="63"/>
      <name val="굴림체"/>
      <family val="3"/>
    </font>
    <font>
      <b/>
      <sz val="12"/>
      <color indexed="52"/>
      <name val="굴림체"/>
      <family val="3"/>
    </font>
    <font>
      <sz val="12"/>
      <color indexed="52"/>
      <name val="굴림체"/>
      <family val="3"/>
    </font>
    <font>
      <b/>
      <sz val="12"/>
      <color indexed="9"/>
      <name val="굴림체"/>
      <family val="3"/>
    </font>
    <font>
      <sz val="12"/>
      <color indexed="10"/>
      <name val="굴림체"/>
      <family val="3"/>
    </font>
    <font>
      <i/>
      <sz val="12"/>
      <color indexed="23"/>
      <name val="굴림체"/>
      <family val="3"/>
    </font>
    <font>
      <b/>
      <sz val="12"/>
      <color indexed="8"/>
      <name val="굴림체"/>
      <family val="3"/>
    </font>
    <font>
      <sz val="12"/>
      <color indexed="9"/>
      <name val="굴림체"/>
      <family val="3"/>
    </font>
    <font>
      <u val="single"/>
      <sz val="12"/>
      <color indexed="12"/>
      <name val="굴림체"/>
      <family val="3"/>
    </font>
    <font>
      <u val="single"/>
      <sz val="12"/>
      <color indexed="20"/>
      <name val="굴림체"/>
      <family val="3"/>
    </font>
    <font>
      <b/>
      <sz val="12"/>
      <color indexed="12"/>
      <name val="굴림체"/>
      <family val="3"/>
    </font>
    <font>
      <sz val="12"/>
      <name val="굴림체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0" borderId="1" applyNumberFormat="0" applyAlignment="0" applyProtection="0"/>
    <xf numFmtId="0" fontId="7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9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0" fontId="16" fillId="7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78" fontId="0" fillId="0" borderId="0" xfId="0" applyNumberFormat="1" applyAlignment="1">
      <alignment vertical="center"/>
    </xf>
    <xf numFmtId="0" fontId="16" fillId="7" borderId="19" xfId="0" applyFont="1" applyFill="1" applyBorder="1" applyAlignment="1">
      <alignment horizontal="center" vertical="center"/>
    </xf>
    <xf numFmtId="0" fontId="16" fillId="7" borderId="20" xfId="0" applyFont="1" applyFill="1" applyBorder="1" applyAlignment="1">
      <alignment horizontal="center" vertical="center"/>
    </xf>
    <xf numFmtId="182" fontId="20" fillId="7" borderId="21" xfId="0" applyNumberFormat="1" applyFont="1" applyFill="1" applyBorder="1" applyAlignment="1">
      <alignment horizontal="center" vertical="center"/>
    </xf>
    <xf numFmtId="182" fontId="20" fillId="7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1" fillId="0" borderId="20" xfId="0" applyFont="1" applyBorder="1" applyAlignment="1">
      <alignment vertical="center"/>
    </xf>
    <xf numFmtId="0" fontId="16" fillId="7" borderId="19" xfId="0" applyFont="1" applyFill="1" applyBorder="1" applyAlignment="1">
      <alignment horizontal="center" vertical="center"/>
    </xf>
    <xf numFmtId="180" fontId="0" fillId="22" borderId="21" xfId="0" applyNumberFormat="1" applyFill="1" applyBorder="1" applyAlignment="1">
      <alignment horizontal="center" vertical="center"/>
    </xf>
    <xf numFmtId="0" fontId="16" fillId="7" borderId="23" xfId="0" applyFont="1" applyFill="1" applyBorder="1" applyAlignment="1">
      <alignment horizontal="center" vertical="center"/>
    </xf>
    <xf numFmtId="180" fontId="0" fillId="22" borderId="24" xfId="0" applyNumberFormat="1" applyFill="1" applyBorder="1" applyAlignment="1">
      <alignment horizontal="center" vertical="center"/>
    </xf>
    <xf numFmtId="0" fontId="16" fillId="7" borderId="20" xfId="0" applyFont="1" applyFill="1" applyBorder="1" applyAlignment="1">
      <alignment horizontal="center" vertical="center"/>
    </xf>
    <xf numFmtId="180" fontId="0" fillId="22" borderId="22" xfId="0" applyNumberForma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16" fillId="0" borderId="0" xfId="0" applyFont="1" applyBorder="1" applyAlignment="1">
      <alignment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177" fontId="20" fillId="7" borderId="33" xfId="0" applyNumberFormat="1" applyFont="1" applyFill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80" fontId="0" fillId="0" borderId="24" xfId="0" applyNumberFormat="1" applyBorder="1" applyAlignment="1">
      <alignment horizontal="center" vertical="center"/>
    </xf>
    <xf numFmtId="180" fontId="20" fillId="7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4.25"/>
  <cols>
    <col min="1" max="1" width="3.875" style="0" customWidth="1"/>
    <col min="2" max="2" width="15.125" style="0" customWidth="1"/>
    <col min="3" max="3" width="9.125" style="0" bestFit="1" customWidth="1"/>
    <col min="4" max="5" width="10.625" style="0" bestFit="1" customWidth="1"/>
    <col min="6" max="6" width="9.75390625" style="0" bestFit="1" customWidth="1"/>
    <col min="7" max="14" width="9.125" style="0" bestFit="1" customWidth="1"/>
    <col min="15" max="15" width="3.50390625" style="0" customWidth="1"/>
  </cols>
  <sheetData>
    <row r="1" spans="1:15" ht="19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19.5" customHeight="1">
      <c r="A2" s="6"/>
      <c r="B2" s="30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15" ht="19.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9.5" customHeight="1">
      <c r="A4" s="6"/>
      <c r="B4" s="30" t="s">
        <v>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5" ht="19.5" customHeight="1">
      <c r="A5" s="6"/>
      <c r="B5" s="35" t="s">
        <v>17</v>
      </c>
      <c r="C5" s="31">
        <v>1</v>
      </c>
      <c r="D5" s="31">
        <v>2</v>
      </c>
      <c r="E5" s="31">
        <v>3</v>
      </c>
      <c r="F5" s="31">
        <v>4</v>
      </c>
      <c r="G5" s="31">
        <v>5</v>
      </c>
      <c r="H5" s="31">
        <v>6</v>
      </c>
      <c r="I5" s="31">
        <v>7</v>
      </c>
      <c r="J5" s="31">
        <v>8</v>
      </c>
      <c r="K5" s="31">
        <v>9</v>
      </c>
      <c r="L5" s="31">
        <v>10</v>
      </c>
      <c r="M5" s="31">
        <v>11</v>
      </c>
      <c r="N5" s="32">
        <v>12</v>
      </c>
      <c r="O5" s="8"/>
    </row>
    <row r="6" spans="1:15" ht="19.5" customHeight="1">
      <c r="A6" s="6"/>
      <c r="B6" s="36" t="s">
        <v>18</v>
      </c>
      <c r="C6" s="33">
        <v>1</v>
      </c>
      <c r="D6" s="33">
        <v>3</v>
      </c>
      <c r="E6" s="33">
        <v>4</v>
      </c>
      <c r="F6" s="33">
        <v>5</v>
      </c>
      <c r="G6" s="33">
        <v>6</v>
      </c>
      <c r="H6" s="33">
        <v>7</v>
      </c>
      <c r="I6" s="33">
        <v>9</v>
      </c>
      <c r="J6" s="33">
        <v>10</v>
      </c>
      <c r="K6" s="33">
        <v>11</v>
      </c>
      <c r="L6" s="33">
        <v>12</v>
      </c>
      <c r="M6" s="33">
        <v>14</v>
      </c>
      <c r="N6" s="34">
        <v>15</v>
      </c>
      <c r="O6" s="8"/>
    </row>
    <row r="7" spans="1:15" ht="19.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ht="19.5" customHeight="1">
      <c r="A8" s="6"/>
      <c r="B8" s="30" t="s">
        <v>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</row>
    <row r="9" spans="1:15" ht="19.5" customHeight="1" thickBo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</row>
    <row r="10" ht="19.5" customHeight="1"/>
    <row r="11" spans="2:6" ht="19.5" customHeight="1">
      <c r="B11" s="2" t="s">
        <v>2</v>
      </c>
      <c r="C11" s="37">
        <v>7</v>
      </c>
      <c r="E11" s="13" t="s">
        <v>13</v>
      </c>
      <c r="F11" s="15">
        <v>2002</v>
      </c>
    </row>
    <row r="12" spans="2:6" ht="19.5" customHeight="1">
      <c r="B12" s="17" t="s">
        <v>3</v>
      </c>
      <c r="C12" s="38">
        <f>13-C11</f>
        <v>6</v>
      </c>
      <c r="D12" s="12"/>
      <c r="E12" s="14" t="s">
        <v>14</v>
      </c>
      <c r="F12" s="16">
        <v>2004</v>
      </c>
    </row>
    <row r="13" spans="2:3" ht="19.5" customHeight="1">
      <c r="B13" s="17" t="s">
        <v>5</v>
      </c>
      <c r="C13" s="39">
        <f>C12-1</f>
        <v>5</v>
      </c>
    </row>
    <row r="14" spans="2:3" ht="19.5" customHeight="1">
      <c r="B14" s="17" t="s">
        <v>4</v>
      </c>
      <c r="C14" s="39">
        <f>SUMIF(C5:N5,C12,C6:N6)</f>
        <v>7</v>
      </c>
    </row>
    <row r="15" spans="2:12" ht="19.5" customHeight="1">
      <c r="B15" s="17" t="s">
        <v>7</v>
      </c>
      <c r="C15" s="39">
        <f>11-C13</f>
        <v>6</v>
      </c>
      <c r="E15" s="19" t="s">
        <v>15</v>
      </c>
      <c r="F15" s="20" t="b">
        <f>IF(F11=F12:F12,12-C11)</f>
        <v>0</v>
      </c>
      <c r="G15" s="25" t="s">
        <v>9</v>
      </c>
      <c r="H15" s="25"/>
      <c r="I15" s="25"/>
      <c r="J15" s="25"/>
      <c r="K15" s="25"/>
      <c r="L15" s="26"/>
    </row>
    <row r="16" spans="2:12" ht="19.5" customHeight="1">
      <c r="B16" s="18" t="s">
        <v>16</v>
      </c>
      <c r="C16" s="40"/>
      <c r="E16" s="21"/>
      <c r="F16" s="22" t="b">
        <f>IF(F12-F11=1,C14+C15)</f>
        <v>0</v>
      </c>
      <c r="G16" s="7" t="s">
        <v>8</v>
      </c>
      <c r="H16" s="7"/>
      <c r="I16" s="7"/>
      <c r="J16" s="7"/>
      <c r="K16" s="7"/>
      <c r="L16" s="27"/>
    </row>
    <row r="17" spans="3:12" ht="19.5" customHeight="1">
      <c r="C17" s="1"/>
      <c r="E17" s="21"/>
      <c r="F17" s="22">
        <f>IF(F12-F11=2,15-C16)</f>
        <v>15</v>
      </c>
      <c r="G17" s="7" t="s">
        <v>10</v>
      </c>
      <c r="H17" s="7"/>
      <c r="I17" s="7"/>
      <c r="J17" s="7"/>
      <c r="K17" s="7"/>
      <c r="L17" s="27"/>
    </row>
    <row r="18" spans="5:12" ht="19.5" customHeight="1">
      <c r="E18" s="21"/>
      <c r="F18" s="22" t="b">
        <f>IF(F12-F11=3,15)</f>
        <v>0</v>
      </c>
      <c r="G18" s="7" t="s">
        <v>11</v>
      </c>
      <c r="H18" s="7"/>
      <c r="I18" s="7"/>
      <c r="J18" s="7"/>
      <c r="K18" s="7"/>
      <c r="L18" s="27"/>
    </row>
    <row r="19" spans="5:12" ht="19.5" customHeight="1">
      <c r="E19" s="23"/>
      <c r="F19" s="24" t="b">
        <f>IF(F12-F11&gt;=4,15.5-2+(F12-F11)/2)</f>
        <v>0</v>
      </c>
      <c r="G19" s="28" t="s">
        <v>12</v>
      </c>
      <c r="H19" s="28"/>
      <c r="I19" s="28"/>
      <c r="J19" s="28"/>
      <c r="K19" s="28"/>
      <c r="L19" s="29"/>
    </row>
    <row r="20" ht="19.5" customHeight="1"/>
    <row r="21" ht="19.5" customHeight="1"/>
  </sheetData>
  <sheetProtection/>
  <mergeCells count="1">
    <mergeCell ref="E15:E19"/>
  </mergeCells>
  <printOptions/>
  <pageMargins left="0.7" right="0.7" top="0.75" bottom="0.75" header="0.3" footer="0.3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Gaegeum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Red Crystal</cp:lastModifiedBy>
  <cp:lastPrinted>2009-08-09T07:21:04Z</cp:lastPrinted>
  <dcterms:created xsi:type="dcterms:W3CDTF">2008-12-23T05:53:29Z</dcterms:created>
  <dcterms:modified xsi:type="dcterms:W3CDTF">2009-08-09T07:21:18Z</dcterms:modified>
  <cp:category/>
  <cp:version/>
  <cp:contentType/>
  <cp:contentStatus/>
</cp:coreProperties>
</file>